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декабрь 2023" sheetId="1" r:id="rId1"/>
  </sheets>
  <calcPr calcId="145621"/>
</workbook>
</file>

<file path=xl/calcChain.xml><?xml version="1.0" encoding="utf-8"?>
<calcChain xmlns="http://schemas.openxmlformats.org/spreadsheetml/2006/main">
  <c r="D20" i="1" l="1"/>
  <c r="D19" i="1"/>
  <c r="D18" i="1"/>
  <c r="D17" i="1"/>
  <c r="D15" i="1"/>
  <c r="D14" i="1"/>
  <c r="D13" i="1"/>
  <c r="D12" i="1"/>
  <c r="D10" i="1"/>
  <c r="D9" i="1"/>
  <c r="D8" i="1"/>
  <c r="D7" i="1"/>
  <c r="D6" i="1"/>
  <c r="D5" i="1"/>
  <c r="D4" i="1"/>
  <c r="D16" i="1" l="1"/>
  <c r="D11" i="1"/>
</calcChain>
</file>

<file path=xl/sharedStrings.xml><?xml version="1.0" encoding="utf-8"?>
<sst xmlns="http://schemas.openxmlformats.org/spreadsheetml/2006/main" count="13" uniqueCount="13">
  <si>
    <t>№/№</t>
  </si>
  <si>
    <t>Наименование ПС</t>
  </si>
  <si>
    <t>№ фидера</t>
  </si>
  <si>
    <t>кВт</t>
  </si>
  <si>
    <t>ПС 110/10/6 Южная</t>
  </si>
  <si>
    <t>ПС 110/10 Промстройматериалы</t>
  </si>
  <si>
    <t>ПС 35/6 Стекловолокно</t>
  </si>
  <si>
    <t>ПС 110/10 Стройиндустрия</t>
  </si>
  <si>
    <t>ПС 110/6 Судостроительная</t>
  </si>
  <si>
    <t>ПС 35/6 Трусовская</t>
  </si>
  <si>
    <t>ПС 110/10/6 Царевская</t>
  </si>
  <si>
    <t xml:space="preserve">Максимальное потребление за режимный день </t>
  </si>
  <si>
    <t xml:space="preserve">Информация о результатах контрольных замеров электрических параметров режимов работы оборудования объектов электросетевого хозяйства  ООО "НВСК"                           за декабрь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</si>
</sst>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 applyBorder="1"/>
    <xf numFmtId="1" fontId="2" fillId="2" borderId="9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0" fillId="2" borderId="0" xfId="0" applyFill="1"/>
    <xf numFmtId="0" fontId="1" fillId="2" borderId="0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D21" sqref="D21"/>
    </sheetView>
  </sheetViews>
  <sheetFormatPr defaultRowHeight="15" x14ac:dyDescent="0.25"/>
  <cols>
    <col min="1" max="1" width="6.5703125" customWidth="1"/>
    <col min="2" max="2" width="34.5703125" customWidth="1"/>
    <col min="3" max="3" width="12.7109375" customWidth="1"/>
    <col min="4" max="4" width="12" customWidth="1"/>
    <col min="5" max="5" width="15.7109375" customWidth="1"/>
    <col min="15" max="15" width="19.28515625" customWidth="1"/>
  </cols>
  <sheetData>
    <row r="1" spans="1:15" ht="63" customHeight="1" thickBot="1" x14ac:dyDescent="0.3">
      <c r="A1" s="19" t="s">
        <v>12</v>
      </c>
      <c r="B1" s="19"/>
      <c r="C1" s="19"/>
      <c r="D1" s="19"/>
    </row>
    <row r="2" spans="1:15" ht="16.5" thickBot="1" x14ac:dyDescent="0.3">
      <c r="A2" s="20" t="s">
        <v>11</v>
      </c>
      <c r="B2" s="21"/>
      <c r="C2" s="21"/>
      <c r="D2" s="22"/>
    </row>
    <row r="3" spans="1:15" ht="22.5" customHeight="1" thickBot="1" x14ac:dyDescent="0.3">
      <c r="A3" s="5" t="s">
        <v>0</v>
      </c>
      <c r="B3" s="6" t="s">
        <v>1</v>
      </c>
      <c r="C3" s="7" t="s">
        <v>2</v>
      </c>
      <c r="D3" s="8" t="s">
        <v>3</v>
      </c>
    </row>
    <row r="4" spans="1:15" s="13" customFormat="1" ht="21" customHeight="1" x14ac:dyDescent="0.25">
      <c r="A4" s="9">
        <v>1</v>
      </c>
      <c r="B4" s="10" t="s">
        <v>4</v>
      </c>
      <c r="C4" s="10">
        <v>618</v>
      </c>
      <c r="D4" s="2">
        <f>174243/416</f>
        <v>418.85336538461536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13" customFormat="1" ht="15.75" x14ac:dyDescent="0.25">
      <c r="A5" s="23">
        <v>2</v>
      </c>
      <c r="B5" s="25" t="s">
        <v>5</v>
      </c>
      <c r="C5" s="4">
        <v>17</v>
      </c>
      <c r="D5" s="3">
        <f>117888/416</f>
        <v>283.38461538461536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s="13" customFormat="1" ht="15.75" x14ac:dyDescent="0.25">
      <c r="A6" s="24"/>
      <c r="B6" s="26"/>
      <c r="C6" s="4">
        <v>18</v>
      </c>
      <c r="D6" s="3">
        <f>619664/416</f>
        <v>1489.5769230769231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13" customFormat="1" ht="15.75" x14ac:dyDescent="0.25">
      <c r="A7" s="23">
        <v>3</v>
      </c>
      <c r="B7" s="25" t="s">
        <v>6</v>
      </c>
      <c r="C7" s="4">
        <v>1</v>
      </c>
      <c r="D7" s="3">
        <f>224780/416</f>
        <v>540.33653846153845</v>
      </c>
      <c r="E7" s="11"/>
      <c r="F7" s="1"/>
      <c r="G7" s="14"/>
    </row>
    <row r="8" spans="1:15" s="13" customFormat="1" ht="15.75" x14ac:dyDescent="0.25">
      <c r="A8" s="27"/>
      <c r="B8" s="28"/>
      <c r="C8" s="4">
        <v>9</v>
      </c>
      <c r="D8" s="3">
        <f>37436/416</f>
        <v>89.990384615384613</v>
      </c>
      <c r="E8" s="11"/>
      <c r="F8" s="1"/>
      <c r="G8" s="14"/>
    </row>
    <row r="9" spans="1:15" s="13" customFormat="1" ht="15.75" x14ac:dyDescent="0.25">
      <c r="A9" s="24"/>
      <c r="B9" s="26"/>
      <c r="C9" s="4">
        <v>26</v>
      </c>
      <c r="D9" s="3">
        <f>537689/416</f>
        <v>1292.5216346153845</v>
      </c>
      <c r="E9" s="11"/>
      <c r="F9" s="1"/>
      <c r="G9" s="14"/>
    </row>
    <row r="10" spans="1:15" s="13" customFormat="1" ht="15.75" x14ac:dyDescent="0.25">
      <c r="A10" s="23">
        <v>4</v>
      </c>
      <c r="B10" s="25" t="s">
        <v>7</v>
      </c>
      <c r="C10" s="4">
        <v>11</v>
      </c>
      <c r="D10" s="3">
        <f>311664/416</f>
        <v>749.19230769230774</v>
      </c>
      <c r="E10" s="11"/>
      <c r="F10" s="1"/>
      <c r="G10" s="14"/>
    </row>
    <row r="11" spans="1:15" s="13" customFormat="1" ht="15.75" x14ac:dyDescent="0.25">
      <c r="A11" s="24"/>
      <c r="B11" s="26"/>
      <c r="C11" s="4">
        <v>12</v>
      </c>
      <c r="D11" s="3">
        <f>0/416</f>
        <v>0</v>
      </c>
      <c r="E11" s="11"/>
      <c r="F11" s="1"/>
      <c r="G11" s="14"/>
    </row>
    <row r="12" spans="1:15" s="13" customFormat="1" ht="15.75" x14ac:dyDescent="0.25">
      <c r="A12" s="23">
        <v>5</v>
      </c>
      <c r="B12" s="25" t="s">
        <v>8</v>
      </c>
      <c r="C12" s="4">
        <v>31</v>
      </c>
      <c r="D12" s="3">
        <f>221776/416</f>
        <v>533.11538461538464</v>
      </c>
      <c r="E12" s="11"/>
      <c r="F12" s="1"/>
      <c r="G12" s="14"/>
    </row>
    <row r="13" spans="1:15" s="13" customFormat="1" ht="15.75" x14ac:dyDescent="0.25">
      <c r="A13" s="27"/>
      <c r="B13" s="28"/>
      <c r="C13" s="4">
        <v>36</v>
      </c>
      <c r="D13" s="3">
        <f>129576/416</f>
        <v>311.48076923076923</v>
      </c>
      <c r="E13" s="11"/>
      <c r="F13" s="1"/>
      <c r="G13" s="14"/>
    </row>
    <row r="14" spans="1:15" s="13" customFormat="1" ht="15.75" x14ac:dyDescent="0.25">
      <c r="A14" s="24"/>
      <c r="B14" s="26"/>
      <c r="C14" s="4">
        <v>37</v>
      </c>
      <c r="D14" s="3">
        <f>4149/416</f>
        <v>9.9735576923076916</v>
      </c>
      <c r="E14" s="11"/>
      <c r="F14" s="1"/>
      <c r="G14" s="14"/>
    </row>
    <row r="15" spans="1:15" s="13" customFormat="1" ht="15.75" x14ac:dyDescent="0.25">
      <c r="A15" s="23">
        <v>6</v>
      </c>
      <c r="B15" s="25" t="s">
        <v>9</v>
      </c>
      <c r="C15" s="4">
        <v>17</v>
      </c>
      <c r="D15" s="3">
        <f>152076/416</f>
        <v>365.56730769230768</v>
      </c>
      <c r="E15" s="11"/>
      <c r="F15" s="1"/>
      <c r="G15" s="14"/>
    </row>
    <row r="16" spans="1:15" s="13" customFormat="1" ht="15.75" x14ac:dyDescent="0.25">
      <c r="A16" s="24"/>
      <c r="B16" s="26"/>
      <c r="C16" s="4">
        <v>10</v>
      </c>
      <c r="D16" s="3">
        <f>156/416</f>
        <v>0.375</v>
      </c>
      <c r="E16" s="11"/>
      <c r="F16" s="1"/>
      <c r="G16" s="14"/>
    </row>
    <row r="17" spans="1:5" s="13" customFormat="1" ht="15.75" x14ac:dyDescent="0.25">
      <c r="A17" s="18">
        <v>7</v>
      </c>
      <c r="B17" s="15" t="s">
        <v>10</v>
      </c>
      <c r="C17" s="4">
        <v>119</v>
      </c>
      <c r="D17" s="3">
        <f>66531/416</f>
        <v>159.93028846153845</v>
      </c>
      <c r="E17" s="11"/>
    </row>
    <row r="18" spans="1:5" s="13" customFormat="1" ht="15.75" x14ac:dyDescent="0.25">
      <c r="A18" s="18"/>
      <c r="B18" s="16"/>
      <c r="C18" s="4">
        <v>128</v>
      </c>
      <c r="D18" s="3">
        <f>274681/416</f>
        <v>660.29086538461536</v>
      </c>
      <c r="E18" s="11"/>
    </row>
    <row r="19" spans="1:5" ht="15.75" x14ac:dyDescent="0.25">
      <c r="A19" s="18"/>
      <c r="B19" s="16"/>
      <c r="C19" s="4">
        <v>112</v>
      </c>
      <c r="D19" s="3">
        <f>321395/416</f>
        <v>772.58413461538464</v>
      </c>
    </row>
    <row r="20" spans="1:5" ht="15.75" x14ac:dyDescent="0.25">
      <c r="A20" s="18"/>
      <c r="B20" s="17"/>
      <c r="C20" s="4">
        <v>127</v>
      </c>
      <c r="D20" s="3">
        <f>88915/416</f>
        <v>213.73798076923077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B17:B20"/>
    <mergeCell ref="A17:A20"/>
    <mergeCell ref="A1:D1"/>
    <mergeCell ref="A2:D2"/>
    <mergeCell ref="A5:A6"/>
    <mergeCell ref="B5:B6"/>
    <mergeCell ref="A15:A16"/>
    <mergeCell ref="B15:B16"/>
    <mergeCell ref="A7:A9"/>
    <mergeCell ref="B7:B9"/>
    <mergeCell ref="A10:A11"/>
    <mergeCell ref="B10:B11"/>
    <mergeCell ref="A12:A14"/>
    <mergeCell ref="B12:B1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2024-02-19T09:14:47Z</dcterms:modified>
</cp:coreProperties>
</file>